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Cuadro_6!$A$1:$J$68</definedName>
    <definedName name="_xlnm.Print_Area" localSheetId="0">Cuadro_6!$A$1:$J$71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  <c r="C46" i="2" l="1"/>
  <c r="D46" i="2"/>
  <c r="E46" i="2"/>
  <c r="F46" i="2"/>
  <c r="G46" i="2"/>
  <c r="H46" i="2"/>
  <c r="I46" i="2"/>
  <c r="J46" i="2"/>
  <c r="B18" i="2" l="1"/>
  <c r="H40" i="2" l="1"/>
  <c r="B40" i="2"/>
  <c r="H18" i="2"/>
  <c r="E18" i="2"/>
  <c r="B14" i="2" l="1"/>
  <c r="D40" i="2" l="1"/>
  <c r="J14" i="2" l="1"/>
  <c r="I14" i="2"/>
  <c r="H14" i="2"/>
  <c r="H13" i="2" s="1"/>
  <c r="D14" i="2"/>
  <c r="D13" i="2" s="1"/>
  <c r="C14" i="2"/>
  <c r="C13" i="2" s="1"/>
  <c r="J18" i="2"/>
  <c r="I18" i="2"/>
  <c r="G18" i="2"/>
  <c r="F18" i="2"/>
  <c r="D18" i="2"/>
  <c r="C18" i="2"/>
  <c r="J40" i="2"/>
  <c r="C40" i="2"/>
  <c r="D54" i="2"/>
  <c r="D45" i="2" s="1"/>
  <c r="C54" i="2"/>
  <c r="C45" i="2" s="1"/>
  <c r="B54" i="2"/>
  <c r="B45" i="2" s="1"/>
  <c r="I13" i="2" l="1"/>
  <c r="J13" i="2"/>
  <c r="B12" i="2"/>
  <c r="C17" i="2"/>
  <c r="J17" i="2"/>
  <c r="B17" i="2"/>
  <c r="D17" i="2"/>
  <c r="B13" i="2"/>
  <c r="E54" i="2"/>
  <c r="E45" i="2" s="1"/>
  <c r="F54" i="2"/>
  <c r="F45" i="2" s="1"/>
  <c r="G54" i="2"/>
  <c r="G45" i="2" s="1"/>
  <c r="H54" i="2"/>
  <c r="H45" i="2" s="1"/>
  <c r="I54" i="2"/>
  <c r="I45" i="2" s="1"/>
  <c r="J54" i="2"/>
  <c r="J45" i="2" s="1"/>
  <c r="E40" i="2"/>
  <c r="E17" i="2" s="1"/>
  <c r="F40" i="2"/>
  <c r="F17" i="2" s="1"/>
  <c r="G40" i="2"/>
  <c r="G17" i="2" s="1"/>
  <c r="H17" i="2"/>
  <c r="I40" i="2"/>
  <c r="I17" i="2" s="1"/>
  <c r="J12" i="2" l="1"/>
  <c r="I12" i="2"/>
  <c r="E14" i="2"/>
  <c r="F14" i="2"/>
  <c r="F13" i="2" s="1"/>
  <c r="G14" i="2"/>
  <c r="G13" i="2" s="1"/>
  <c r="E13" i="2" l="1"/>
  <c r="E12" i="2"/>
  <c r="H12" i="2"/>
  <c r="D12" i="2" l="1"/>
  <c r="C12" i="2"/>
  <c r="F12" i="2"/>
  <c r="G12" i="2"/>
</calcChain>
</file>

<file path=xl/sharedStrings.xml><?xml version="1.0" encoding="utf-8"?>
<sst xmlns="http://schemas.openxmlformats.org/spreadsheetml/2006/main" count="79" uniqueCount="72">
  <si>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</si>
  <si>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</si>
  <si>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</si>
  <si>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</si>
  <si>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</si>
  <si>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</si>
  <si>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</si>
  <si>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</si>
  <si>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</si>
  <si>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</si>
  <si>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</si>
  <si>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</si>
  <si>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</si>
  <si>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</si>
  <si>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</si>
  <si>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</si>
  <si>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</si>
  <si>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</si>
  <si>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</si>
  <si>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</si>
  <si>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</si>
  <si>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</si>
  <si>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</si>
  <si>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</si>
  <si>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</si>
  <si>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</si>
  <si>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</si>
  <si>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</si>
  <si>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</si>
  <si>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</si>
  <si>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</si>
  <si>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</si>
  <si>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</si>
  <si>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</si>
  <si>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</si>
  <si>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</si>
  <si>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</si>
  <si>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</si>
  <si>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</si>
  <si>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</si>
  <si>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</si>
  <si>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</si>
  <si>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Playa Leona</t>
  </si>
  <si>
    <t>Burunga</t>
  </si>
  <si>
    <t>Belisario Frías</t>
  </si>
  <si>
    <t>(1)  Incluye cuartos de alquiler y adosadas</t>
  </si>
  <si>
    <t>José Domingo Espinar</t>
  </si>
  <si>
    <t>Fuente: Constructoras, inmobiliarias y personas particulares.</t>
  </si>
  <si>
    <t>El Arado</t>
  </si>
  <si>
    <t>Guadalupe</t>
  </si>
  <si>
    <t>Nuevo Emperador</t>
  </si>
  <si>
    <t>Vacamonte</t>
  </si>
  <si>
    <t>Betania</t>
  </si>
  <si>
    <t>Parque Lefevre</t>
  </si>
  <si>
    <t>San Francisco</t>
  </si>
  <si>
    <t>Colón</t>
  </si>
  <si>
    <t>Cristóbal</t>
  </si>
  <si>
    <t>Río Abajo</t>
  </si>
  <si>
    <t>Barrio Colón</t>
  </si>
  <si>
    <t xml:space="preserve">Cuadro 6. CONSTRUCCIONES RESIDENCIALES NUEVAS EN PROCESO EN LAS PROVINCIAS DE COLÓN, PANAMÁ Y PANAMÁ OESTE,   </t>
  </si>
  <si>
    <t>Arraiján (cabecera)</t>
  </si>
  <si>
    <t>San Juan</t>
  </si>
  <si>
    <t>Veracruz</t>
  </si>
  <si>
    <t>NOTA: Obras que iniciaron el proceso de construcción en el período de referencia. La provincia de Colón, no generó destinos resideciales.</t>
  </si>
  <si>
    <t>CORREGIMIENTO:  TERCER TRIMESTRE 2024 (P)</t>
  </si>
  <si>
    <t>Santa Ana</t>
  </si>
  <si>
    <t>Calidonia</t>
  </si>
  <si>
    <t>Barrio Balboa</t>
  </si>
  <si>
    <t>El Coco</t>
  </si>
  <si>
    <t>Obaldía</t>
  </si>
  <si>
    <t>Santa Rita</t>
  </si>
  <si>
    <t>Cerro 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</si>
</sst>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1" fillId="4" borderId="0" xfId="1" applyFont="1" applyFill="1" applyBorder="1"/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4" fontId="1" fillId="4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center"/>
    </xf>
    <xf numFmtId="0" fontId="2" fillId="3" borderId="10" xfId="1" applyFont="1" applyFill="1" applyBorder="1" applyAlignment="1">
      <alignment horizontal="center" vertical="center" wrapText="1"/>
    </xf>
    <xf numFmtId="164" fontId="1" fillId="4" borderId="0" xfId="1" applyNumberFormat="1" applyFont="1" applyFill="1" applyBorder="1" applyAlignment="1">
      <alignment vertical="center"/>
    </xf>
    <xf numFmtId="164" fontId="1" fillId="4" borderId="10" xfId="2" applyNumberFormat="1" applyFont="1" applyFill="1" applyBorder="1" applyAlignment="1">
      <alignment horizontal="left" indent="3"/>
    </xf>
    <xf numFmtId="164" fontId="1" fillId="4" borderId="9" xfId="2" applyNumberFormat="1" applyFont="1" applyFill="1" applyBorder="1" applyAlignment="1">
      <alignment horizontal="left" indent="3"/>
    </xf>
    <xf numFmtId="164" fontId="1" fillId="4" borderId="11" xfId="1" applyNumberFormat="1" applyFont="1" applyFill="1" applyBorder="1" applyAlignment="1">
      <alignment vertical="center"/>
    </xf>
    <xf numFmtId="0" fontId="4" fillId="4" borderId="0" xfId="0" applyFont="1" applyFill="1" applyBorder="1"/>
    <xf numFmtId="0" fontId="2" fillId="4" borderId="0" xfId="1" applyFont="1" applyFill="1" applyBorder="1" applyAlignment="1"/>
    <xf numFmtId="164" fontId="1" fillId="0" borderId="0" xfId="2" applyNumberFormat="1" applyFont="1" applyFill="1" applyAlignment="1">
      <alignment horizontal="left" indent="3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3"/>
  <sheetViews>
    <sheetView tabSelected="1" topLeftCell="B1" zoomScaleNormal="100" zoomScaleSheetLayoutView="85" workbookViewId="0">
      <selection activeCell="B9" sqref="B9:J9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5" customFormat="1" x14ac:dyDescent="0.2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39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62" s="25" customFormat="1" x14ac:dyDescent="0.2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3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62" s="25" customFormat="1" x14ac:dyDescent="0.2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9"/>
      <c r="K3" s="39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62" s="25" customForma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3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62" x14ac:dyDescent="0.2">
      <c r="A5" s="52" t="s">
        <v>59</v>
      </c>
      <c r="B5" s="52"/>
      <c r="C5" s="52"/>
      <c r="D5" s="52"/>
      <c r="E5" s="52"/>
      <c r="F5" s="52"/>
      <c r="G5" s="52"/>
      <c r="H5" s="52"/>
      <c r="I5" s="52"/>
      <c r="J5" s="52"/>
      <c r="K5" s="27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62" x14ac:dyDescent="0.2">
      <c r="A6" s="53" t="s">
        <v>40</v>
      </c>
      <c r="B6" s="53"/>
      <c r="C6" s="53"/>
      <c r="D6" s="53"/>
      <c r="E6" s="53"/>
      <c r="F6" s="53"/>
      <c r="G6" s="53"/>
      <c r="H6" s="53"/>
      <c r="I6" s="53"/>
      <c r="J6" s="53"/>
      <c r="K6" s="27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62" s="3" customFormat="1" x14ac:dyDescent="0.2">
      <c r="A7" s="51" t="s">
        <v>64</v>
      </c>
      <c r="B7" s="51"/>
      <c r="C7" s="51"/>
      <c r="D7" s="51"/>
      <c r="E7" s="51"/>
      <c r="F7" s="51"/>
      <c r="G7" s="51"/>
      <c r="H7" s="51"/>
      <c r="I7" s="51"/>
      <c r="J7" s="51"/>
      <c r="K7" s="40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0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27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2" t="s">
        <v>1</v>
      </c>
      <c r="B9" s="45" t="s">
        <v>2</v>
      </c>
      <c r="C9" s="46"/>
      <c r="D9" s="46"/>
      <c r="E9" s="46"/>
      <c r="F9" s="46"/>
      <c r="G9" s="46"/>
      <c r="H9" s="46"/>
      <c r="I9" s="46"/>
      <c r="J9" s="46"/>
      <c r="K9" s="27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62" ht="34.5" customHeight="1" x14ac:dyDescent="0.2">
      <c r="A10" s="43"/>
      <c r="B10" s="47" t="s">
        <v>3</v>
      </c>
      <c r="C10" s="48"/>
      <c r="D10" s="48"/>
      <c r="E10" s="45" t="s">
        <v>4</v>
      </c>
      <c r="F10" s="46"/>
      <c r="G10" s="46"/>
      <c r="H10" s="45" t="s">
        <v>41</v>
      </c>
      <c r="I10" s="46"/>
      <c r="J10" s="46"/>
      <c r="K10" s="27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62" ht="69.75" customHeight="1" x14ac:dyDescent="0.2">
      <c r="A11" s="44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5" t="s">
        <v>6</v>
      </c>
      <c r="J11" s="34" t="s">
        <v>8</v>
      </c>
      <c r="K11" s="27"/>
      <c r="L11" s="27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62" ht="24" customHeight="1" x14ac:dyDescent="0.2">
      <c r="A12" s="11" t="s">
        <v>11</v>
      </c>
      <c r="B12" s="12">
        <f t="shared" ref="B12:J12" si="0">B14+B46+B54+B18+B40</f>
        <v>929</v>
      </c>
      <c r="C12" s="12">
        <f t="shared" si="0"/>
        <v>3564</v>
      </c>
      <c r="D12" s="12">
        <f t="shared" si="0"/>
        <v>54136</v>
      </c>
      <c r="E12" s="12">
        <f t="shared" si="0"/>
        <v>42</v>
      </c>
      <c r="F12" s="12">
        <f t="shared" si="0"/>
        <v>357</v>
      </c>
      <c r="G12" s="12">
        <f t="shared" si="0"/>
        <v>5580</v>
      </c>
      <c r="H12" s="12">
        <f t="shared" si="0"/>
        <v>51</v>
      </c>
      <c r="I12" s="12">
        <f t="shared" si="0"/>
        <v>3739</v>
      </c>
      <c r="J12" s="33">
        <f t="shared" si="0"/>
        <v>25169</v>
      </c>
      <c r="K12" s="27"/>
      <c r="L12" s="27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62" ht="23.25" customHeight="1" x14ac:dyDescent="0.2">
      <c r="A13" s="13" t="s">
        <v>55</v>
      </c>
      <c r="B13" s="12">
        <f>B14</f>
        <v>6</v>
      </c>
      <c r="C13" s="12">
        <f t="shared" ref="C13:J13" si="1">C14</f>
        <v>29</v>
      </c>
      <c r="D13" s="12">
        <f t="shared" si="1"/>
        <v>749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33">
        <f t="shared" si="1"/>
        <v>0</v>
      </c>
      <c r="K13" s="27"/>
      <c r="L13" s="27"/>
      <c r="M13" s="19"/>
      <c r="N13" s="19"/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62" ht="16.5" customHeight="1" x14ac:dyDescent="0.2">
      <c r="A14" s="14" t="s">
        <v>55</v>
      </c>
      <c r="B14" s="12">
        <f t="shared" ref="B14:J14" si="2">SUM(B15:B16)</f>
        <v>6</v>
      </c>
      <c r="C14" s="12">
        <f t="shared" si="2"/>
        <v>29</v>
      </c>
      <c r="D14" s="12">
        <f t="shared" si="2"/>
        <v>749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33">
        <f t="shared" si="2"/>
        <v>0</v>
      </c>
      <c r="K14" s="27"/>
      <c r="L14" s="27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62" ht="18" customHeight="1" x14ac:dyDescent="0.2">
      <c r="A15" s="15" t="s">
        <v>56</v>
      </c>
      <c r="B15" s="31">
        <v>5</v>
      </c>
      <c r="C15" s="31">
        <v>24</v>
      </c>
      <c r="D15" s="31">
        <v>633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8">
        <v>0</v>
      </c>
      <c r="K15" s="27"/>
      <c r="L15" s="27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62" ht="18" customHeight="1" x14ac:dyDescent="0.2">
      <c r="A16" s="15" t="s">
        <v>61</v>
      </c>
      <c r="B16" s="31">
        <v>1</v>
      </c>
      <c r="C16" s="31">
        <v>5</v>
      </c>
      <c r="D16" s="31">
        <v>116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5">
        <v>0</v>
      </c>
      <c r="K16" s="27"/>
      <c r="L16" s="2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s="1" customFormat="1" ht="23.45" customHeight="1" x14ac:dyDescent="0.2">
      <c r="A17" s="13" t="s">
        <v>32</v>
      </c>
      <c r="B17" s="12">
        <f t="shared" ref="B17:J17" si="3">B18+B40</f>
        <v>460</v>
      </c>
      <c r="C17" s="12">
        <f t="shared" si="3"/>
        <v>1765</v>
      </c>
      <c r="D17" s="12">
        <f t="shared" si="3"/>
        <v>23764</v>
      </c>
      <c r="E17" s="12">
        <f t="shared" si="3"/>
        <v>35</v>
      </c>
      <c r="F17" s="12">
        <f t="shared" si="3"/>
        <v>291</v>
      </c>
      <c r="G17" s="12">
        <f t="shared" si="3"/>
        <v>4991</v>
      </c>
      <c r="H17" s="12">
        <f t="shared" si="3"/>
        <v>48</v>
      </c>
      <c r="I17" s="12">
        <f t="shared" si="3"/>
        <v>3641</v>
      </c>
      <c r="J17" s="33">
        <f t="shared" si="3"/>
        <v>24663</v>
      </c>
      <c r="K17" s="27"/>
      <c r="L17" s="2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s="1" customFormat="1" ht="18" customHeight="1" x14ac:dyDescent="0.2">
      <c r="A18" s="14" t="s">
        <v>32</v>
      </c>
      <c r="B18" s="32">
        <f t="shared" ref="B18:J18" si="4">SUM(B19:B39)</f>
        <v>439</v>
      </c>
      <c r="C18" s="32">
        <f t="shared" si="4"/>
        <v>1593</v>
      </c>
      <c r="D18" s="32">
        <f t="shared" si="4"/>
        <v>22548</v>
      </c>
      <c r="E18" s="12">
        <f t="shared" si="4"/>
        <v>35</v>
      </c>
      <c r="F18" s="12">
        <f t="shared" si="4"/>
        <v>291</v>
      </c>
      <c r="G18" s="12">
        <f t="shared" si="4"/>
        <v>4991</v>
      </c>
      <c r="H18" s="12">
        <f t="shared" si="4"/>
        <v>43</v>
      </c>
      <c r="I18" s="12">
        <f t="shared" si="4"/>
        <v>3447</v>
      </c>
      <c r="J18" s="33">
        <f t="shared" si="4"/>
        <v>23049</v>
      </c>
      <c r="K18" s="27"/>
      <c r="L18" s="27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 s="19" customFormat="1" ht="13.5" customHeight="1" x14ac:dyDescent="0.2">
      <c r="A19" s="15" t="s">
        <v>12</v>
      </c>
      <c r="B19" s="31">
        <v>17</v>
      </c>
      <c r="C19" s="31">
        <v>47</v>
      </c>
      <c r="D19" s="31">
        <v>579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8">
        <v>0</v>
      </c>
      <c r="K19" s="27"/>
      <c r="L19" s="27"/>
    </row>
    <row r="20" spans="1:37" s="19" customFormat="1" ht="18" customHeight="1" x14ac:dyDescent="0.2">
      <c r="A20" s="15" t="s">
        <v>35</v>
      </c>
      <c r="B20" s="31">
        <v>3</v>
      </c>
      <c r="C20" s="31">
        <v>15</v>
      </c>
      <c r="D20" s="31">
        <v>238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8">
        <v>0</v>
      </c>
      <c r="K20" s="27"/>
      <c r="L20" s="27"/>
    </row>
    <row r="21" spans="1:37" s="19" customFormat="1" ht="18" customHeight="1" x14ac:dyDescent="0.2">
      <c r="A21" s="41" t="s">
        <v>52</v>
      </c>
      <c r="B21" s="31">
        <v>2</v>
      </c>
      <c r="C21" s="31">
        <v>7</v>
      </c>
      <c r="D21" s="31">
        <v>424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8">
        <v>0</v>
      </c>
      <c r="K21" s="27"/>
      <c r="L21" s="27"/>
    </row>
    <row r="22" spans="1:37" s="19" customFormat="1" ht="18" customHeight="1" x14ac:dyDescent="0.2">
      <c r="A22" s="15" t="s">
        <v>18</v>
      </c>
      <c r="B22" s="31">
        <v>21</v>
      </c>
      <c r="C22" s="31">
        <v>72</v>
      </c>
      <c r="D22" s="31">
        <v>1156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8">
        <v>0</v>
      </c>
      <c r="K22" s="27"/>
      <c r="L22" s="27"/>
    </row>
    <row r="23" spans="1:37" s="19" customFormat="1" ht="18" customHeight="1" x14ac:dyDescent="0.2">
      <c r="A23" s="15" t="s">
        <v>66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2</v>
      </c>
      <c r="I23" s="31">
        <v>507</v>
      </c>
      <c r="J23" s="38">
        <v>1401</v>
      </c>
      <c r="K23" s="27"/>
      <c r="L23" s="27"/>
    </row>
    <row r="24" spans="1:37" s="19" customFormat="1" ht="18" customHeight="1" x14ac:dyDescent="0.2">
      <c r="A24" s="15" t="s">
        <v>19</v>
      </c>
      <c r="B24" s="31">
        <v>17</v>
      </c>
      <c r="C24" s="31">
        <v>41</v>
      </c>
      <c r="D24" s="31">
        <v>261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8">
        <v>0</v>
      </c>
      <c r="K24" s="27"/>
      <c r="L24" s="27"/>
    </row>
    <row r="25" spans="1:37" s="19" customFormat="1" ht="18" customHeight="1" x14ac:dyDescent="0.2">
      <c r="A25" s="15" t="s">
        <v>20</v>
      </c>
      <c r="B25" s="31">
        <v>0</v>
      </c>
      <c r="C25" s="31">
        <v>0</v>
      </c>
      <c r="D25" s="31">
        <v>0</v>
      </c>
      <c r="E25" s="31">
        <v>3</v>
      </c>
      <c r="F25" s="31">
        <v>36</v>
      </c>
      <c r="G25" s="31">
        <v>291</v>
      </c>
      <c r="H25" s="31">
        <v>2</v>
      </c>
      <c r="I25" s="31">
        <v>324</v>
      </c>
      <c r="J25" s="38">
        <v>2920</v>
      </c>
      <c r="K25" s="27"/>
      <c r="L25" s="27"/>
    </row>
    <row r="26" spans="1:37" s="19" customFormat="1" ht="18" customHeight="1" x14ac:dyDescent="0.2">
      <c r="A26" s="15" t="s">
        <v>21</v>
      </c>
      <c r="B26" s="31">
        <v>21</v>
      </c>
      <c r="C26" s="31">
        <v>77</v>
      </c>
      <c r="D26" s="31">
        <v>1647</v>
      </c>
      <c r="E26" s="31">
        <v>13</v>
      </c>
      <c r="F26" s="31">
        <v>108</v>
      </c>
      <c r="G26" s="31">
        <v>2086</v>
      </c>
      <c r="H26" s="31">
        <v>13</v>
      </c>
      <c r="I26" s="31">
        <v>1046</v>
      </c>
      <c r="J26" s="38">
        <v>5149</v>
      </c>
      <c r="K26" s="27"/>
      <c r="L26" s="27"/>
    </row>
    <row r="27" spans="1:37" s="19" customFormat="1" ht="18" customHeight="1" x14ac:dyDescent="0.2">
      <c r="A27" s="41" t="s">
        <v>22</v>
      </c>
      <c r="B27" s="31">
        <v>7</v>
      </c>
      <c r="C27" s="31">
        <v>63</v>
      </c>
      <c r="D27" s="31">
        <v>2365</v>
      </c>
      <c r="E27" s="31">
        <v>7</v>
      </c>
      <c r="F27" s="31">
        <v>75</v>
      </c>
      <c r="G27" s="31">
        <v>1481</v>
      </c>
      <c r="H27" s="31">
        <v>1</v>
      </c>
      <c r="I27" s="31">
        <v>56</v>
      </c>
      <c r="J27" s="38">
        <v>260</v>
      </c>
      <c r="K27" s="27"/>
      <c r="L27" s="27"/>
    </row>
    <row r="28" spans="1:37" s="19" customFormat="1" ht="18" customHeight="1" x14ac:dyDescent="0.2">
      <c r="A28" s="15" t="s">
        <v>23</v>
      </c>
      <c r="B28" s="31">
        <v>20</v>
      </c>
      <c r="C28" s="31">
        <v>59</v>
      </c>
      <c r="D28" s="31">
        <v>680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8">
        <v>0</v>
      </c>
      <c r="K28" s="27"/>
      <c r="L28" s="27"/>
    </row>
    <row r="29" spans="1:37" s="19" customFormat="1" ht="18" customHeight="1" x14ac:dyDescent="0.2">
      <c r="A29" s="15" t="s">
        <v>24</v>
      </c>
      <c r="B29" s="31">
        <v>90</v>
      </c>
      <c r="C29" s="31">
        <v>325</v>
      </c>
      <c r="D29" s="31">
        <v>3386</v>
      </c>
      <c r="E29" s="31">
        <v>0</v>
      </c>
      <c r="F29" s="31">
        <v>0</v>
      </c>
      <c r="G29" s="31">
        <v>0</v>
      </c>
      <c r="H29" s="31">
        <v>13</v>
      </c>
      <c r="I29" s="31">
        <v>315</v>
      </c>
      <c r="J29" s="38">
        <v>3889</v>
      </c>
      <c r="K29" s="27"/>
      <c r="L29" s="27"/>
    </row>
    <row r="30" spans="1:37" s="19" customFormat="1" ht="18" customHeight="1" x14ac:dyDescent="0.2">
      <c r="A30" s="15" t="s">
        <v>25</v>
      </c>
      <c r="B30" s="31">
        <v>8</v>
      </c>
      <c r="C30" s="31">
        <v>17</v>
      </c>
      <c r="D30" s="31">
        <v>180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8">
        <v>0</v>
      </c>
      <c r="K30" s="27"/>
      <c r="L30" s="27"/>
    </row>
    <row r="31" spans="1:37" s="19" customFormat="1" ht="18" customHeight="1" x14ac:dyDescent="0.2">
      <c r="A31" s="15" t="s">
        <v>26</v>
      </c>
      <c r="B31" s="31">
        <v>71</v>
      </c>
      <c r="C31" s="31">
        <v>260</v>
      </c>
      <c r="D31" s="31">
        <v>3038</v>
      </c>
      <c r="E31" s="31">
        <v>12</v>
      </c>
      <c r="F31" s="31">
        <v>72</v>
      </c>
      <c r="G31" s="31">
        <v>1133</v>
      </c>
      <c r="H31" s="31">
        <v>4</v>
      </c>
      <c r="I31" s="31">
        <v>89</v>
      </c>
      <c r="J31" s="38">
        <v>1125</v>
      </c>
      <c r="K31" s="27"/>
      <c r="L31" s="27"/>
    </row>
    <row r="32" spans="1:37" s="19" customFormat="1" ht="18" customHeight="1" x14ac:dyDescent="0.2">
      <c r="A32" s="41" t="s">
        <v>53</v>
      </c>
      <c r="B32" s="31">
        <v>2</v>
      </c>
      <c r="C32" s="31">
        <v>12</v>
      </c>
      <c r="D32" s="31">
        <v>194</v>
      </c>
      <c r="E32" s="31">
        <v>0</v>
      </c>
      <c r="F32" s="31">
        <v>0</v>
      </c>
      <c r="G32" s="31">
        <v>0</v>
      </c>
      <c r="H32" s="31">
        <v>1</v>
      </c>
      <c r="I32" s="31">
        <v>576</v>
      </c>
      <c r="J32" s="38">
        <v>3769</v>
      </c>
      <c r="K32" s="27"/>
      <c r="L32" s="27"/>
    </row>
    <row r="33" spans="1:22" s="19" customFormat="1" ht="18" customHeight="1" x14ac:dyDescent="0.2">
      <c r="A33" s="15" t="s">
        <v>27</v>
      </c>
      <c r="B33" s="31">
        <v>85</v>
      </c>
      <c r="C33" s="31">
        <v>322</v>
      </c>
      <c r="D33" s="31">
        <v>5366</v>
      </c>
      <c r="E33" s="31">
        <v>0</v>
      </c>
      <c r="F33" s="31">
        <v>0</v>
      </c>
      <c r="G33" s="31">
        <v>0</v>
      </c>
      <c r="H33" s="31">
        <v>2</v>
      </c>
      <c r="I33" s="31">
        <v>26</v>
      </c>
      <c r="J33" s="38">
        <v>243</v>
      </c>
      <c r="K33" s="27"/>
      <c r="L33" s="27"/>
    </row>
    <row r="34" spans="1:22" s="19" customFormat="1" ht="18" customHeight="1" x14ac:dyDescent="0.2">
      <c r="A34" s="15" t="s">
        <v>57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31">
        <v>24</v>
      </c>
      <c r="J34" s="38">
        <v>594</v>
      </c>
      <c r="K34" s="27"/>
      <c r="L34" s="27"/>
    </row>
    <row r="35" spans="1:22" s="19" customFormat="1" ht="18" customHeight="1" x14ac:dyDescent="0.2">
      <c r="A35" s="15" t="s">
        <v>54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2</v>
      </c>
      <c r="I35" s="31">
        <v>442</v>
      </c>
      <c r="J35" s="38">
        <v>2379</v>
      </c>
      <c r="K35" s="27"/>
      <c r="L35" s="27"/>
    </row>
    <row r="36" spans="1:22" s="19" customFormat="1" ht="18" customHeight="1" x14ac:dyDescent="0.2">
      <c r="A36" s="15" t="s">
        <v>28</v>
      </c>
      <c r="B36" s="31">
        <v>4</v>
      </c>
      <c r="C36" s="31">
        <v>16</v>
      </c>
      <c r="D36" s="31">
        <v>107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8">
        <v>0</v>
      </c>
      <c r="K36" s="27"/>
      <c r="L36" s="27"/>
    </row>
    <row r="37" spans="1:22" s="19" customFormat="1" ht="18" customHeight="1" x14ac:dyDescent="0.2">
      <c r="A37" s="15" t="s">
        <v>65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2</v>
      </c>
      <c r="I37" s="31">
        <v>42</v>
      </c>
      <c r="J37" s="38">
        <v>1320</v>
      </c>
      <c r="K37" s="27"/>
      <c r="L37" s="27"/>
    </row>
    <row r="38" spans="1:22" s="19" customFormat="1" ht="18" customHeight="1" x14ac:dyDescent="0.2">
      <c r="A38" s="15" t="s">
        <v>29</v>
      </c>
      <c r="B38" s="31">
        <v>3</v>
      </c>
      <c r="C38" s="31">
        <v>4</v>
      </c>
      <c r="D38" s="31">
        <v>57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8">
        <v>0</v>
      </c>
      <c r="K38" s="27"/>
      <c r="L38" s="27"/>
    </row>
    <row r="39" spans="1:22" s="19" customFormat="1" ht="18" customHeight="1" x14ac:dyDescent="0.2">
      <c r="A39" s="15" t="s">
        <v>30</v>
      </c>
      <c r="B39" s="31">
        <v>68</v>
      </c>
      <c r="C39" s="31">
        <v>256</v>
      </c>
      <c r="D39" s="31">
        <v>2870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8">
        <v>0</v>
      </c>
      <c r="K39" s="27"/>
      <c r="L39" s="27"/>
    </row>
    <row r="40" spans="1:22" s="1" customFormat="1" ht="19.5" customHeight="1" x14ac:dyDescent="0.2">
      <c r="A40" s="13" t="s">
        <v>34</v>
      </c>
      <c r="B40" s="12">
        <f t="shared" ref="B40:J40" si="5">SUM(B41:B44)</f>
        <v>21</v>
      </c>
      <c r="C40" s="12">
        <f t="shared" si="5"/>
        <v>172</v>
      </c>
      <c r="D40" s="12">
        <f t="shared" si="5"/>
        <v>1216</v>
      </c>
      <c r="E40" s="12">
        <f t="shared" si="5"/>
        <v>0</v>
      </c>
      <c r="F40" s="12">
        <f t="shared" si="5"/>
        <v>0</v>
      </c>
      <c r="G40" s="12">
        <f t="shared" si="5"/>
        <v>0</v>
      </c>
      <c r="H40" s="12">
        <f t="shared" si="5"/>
        <v>5</v>
      </c>
      <c r="I40" s="12">
        <f t="shared" si="5"/>
        <v>194</v>
      </c>
      <c r="J40" s="33">
        <f t="shared" si="5"/>
        <v>1614</v>
      </c>
      <c r="K40" s="27"/>
      <c r="L40" s="27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1" customFormat="1" ht="15" customHeight="1" x14ac:dyDescent="0.2">
      <c r="A41" s="16" t="s">
        <v>31</v>
      </c>
      <c r="B41" s="31">
        <v>16</v>
      </c>
      <c r="C41" s="31">
        <v>150</v>
      </c>
      <c r="D41" s="31">
        <v>742</v>
      </c>
      <c r="E41" s="31">
        <v>0</v>
      </c>
      <c r="F41" s="31">
        <v>0</v>
      </c>
      <c r="G41" s="31">
        <v>0</v>
      </c>
      <c r="H41" s="31">
        <v>3</v>
      </c>
      <c r="I41" s="31">
        <v>120</v>
      </c>
      <c r="J41" s="38">
        <v>528</v>
      </c>
      <c r="K41" s="27"/>
      <c r="L41" s="27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s="1" customFormat="1" ht="18" customHeight="1" x14ac:dyDescent="0.2">
      <c r="A42" s="16" t="s">
        <v>44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1</v>
      </c>
      <c r="I42" s="31">
        <v>72</v>
      </c>
      <c r="J42" s="38">
        <v>1059</v>
      </c>
      <c r="K42" s="27"/>
      <c r="L42" s="27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s="1" customFormat="1" ht="18" customHeight="1" x14ac:dyDescent="0.2">
      <c r="A43" s="16" t="s">
        <v>46</v>
      </c>
      <c r="B43" s="31">
        <v>1</v>
      </c>
      <c r="C43" s="31">
        <v>4</v>
      </c>
      <c r="D43" s="31">
        <v>42</v>
      </c>
      <c r="E43" s="31">
        <v>0</v>
      </c>
      <c r="F43" s="31">
        <v>0</v>
      </c>
      <c r="G43" s="31">
        <v>0</v>
      </c>
      <c r="H43" s="31">
        <v>1</v>
      </c>
      <c r="I43" s="31">
        <v>2</v>
      </c>
      <c r="J43" s="38">
        <v>27</v>
      </c>
      <c r="K43" s="27"/>
      <c r="L43" s="27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s="1" customFormat="1" ht="18" customHeight="1" x14ac:dyDescent="0.2">
      <c r="A44" s="16" t="s">
        <v>36</v>
      </c>
      <c r="B44" s="31">
        <v>4</v>
      </c>
      <c r="C44" s="31">
        <v>18</v>
      </c>
      <c r="D44" s="31">
        <v>432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8">
        <v>0</v>
      </c>
      <c r="K44" s="27"/>
      <c r="L44" s="27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s="1" customFormat="1" ht="21" customHeight="1" x14ac:dyDescent="0.2">
      <c r="A45" s="13" t="s">
        <v>13</v>
      </c>
      <c r="B45" s="12">
        <f t="shared" ref="B45:J45" si="6">B46+B54</f>
        <v>463</v>
      </c>
      <c r="C45" s="12">
        <f t="shared" si="6"/>
        <v>1770</v>
      </c>
      <c r="D45" s="12">
        <f t="shared" si="6"/>
        <v>29623</v>
      </c>
      <c r="E45" s="12">
        <f t="shared" si="6"/>
        <v>7</v>
      </c>
      <c r="F45" s="12">
        <f t="shared" si="6"/>
        <v>66</v>
      </c>
      <c r="G45" s="12">
        <f t="shared" si="6"/>
        <v>589</v>
      </c>
      <c r="H45" s="12">
        <f t="shared" si="6"/>
        <v>3</v>
      </c>
      <c r="I45" s="12">
        <f t="shared" si="6"/>
        <v>98</v>
      </c>
      <c r="J45" s="33">
        <f t="shared" si="6"/>
        <v>506</v>
      </c>
      <c r="K45" s="27"/>
      <c r="L45" s="27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s="1" customFormat="1" ht="16.5" customHeight="1" x14ac:dyDescent="0.2">
      <c r="A46" s="14" t="s">
        <v>14</v>
      </c>
      <c r="B46" s="12">
        <f>SUM(B47:B53)</f>
        <v>287</v>
      </c>
      <c r="C46" s="12">
        <f t="shared" ref="C46:J46" si="7">SUM(C47:C53)</f>
        <v>1097</v>
      </c>
      <c r="D46" s="12">
        <f t="shared" si="7"/>
        <v>20070</v>
      </c>
      <c r="E46" s="12">
        <f t="shared" si="7"/>
        <v>7</v>
      </c>
      <c r="F46" s="12">
        <f t="shared" si="7"/>
        <v>66</v>
      </c>
      <c r="G46" s="12">
        <f t="shared" si="7"/>
        <v>589</v>
      </c>
      <c r="H46" s="12">
        <f t="shared" si="7"/>
        <v>2</v>
      </c>
      <c r="I46" s="12">
        <f t="shared" si="7"/>
        <v>92</v>
      </c>
      <c r="J46" s="33">
        <f t="shared" si="7"/>
        <v>414</v>
      </c>
      <c r="K46" s="27"/>
      <c r="L46" s="27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s="1" customFormat="1" ht="17.25" customHeight="1" x14ac:dyDescent="0.2">
      <c r="A47" s="15" t="s">
        <v>60</v>
      </c>
      <c r="B47" s="31">
        <v>2</v>
      </c>
      <c r="C47" s="31">
        <v>8</v>
      </c>
      <c r="D47" s="31">
        <v>268</v>
      </c>
      <c r="E47" s="31">
        <v>0</v>
      </c>
      <c r="F47" s="31">
        <v>0</v>
      </c>
      <c r="G47" s="31">
        <v>0</v>
      </c>
      <c r="H47" s="31">
        <v>1</v>
      </c>
      <c r="I47" s="31">
        <v>4</v>
      </c>
      <c r="J47" s="38">
        <v>51</v>
      </c>
      <c r="K47" s="27"/>
      <c r="L47" s="27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s="1" customFormat="1" ht="18.95" customHeight="1" x14ac:dyDescent="0.2">
      <c r="A48" s="15" t="s">
        <v>15</v>
      </c>
      <c r="B48" s="31">
        <v>215</v>
      </c>
      <c r="C48" s="31">
        <v>808</v>
      </c>
      <c r="D48" s="31">
        <v>15197</v>
      </c>
      <c r="E48" s="31">
        <v>2</v>
      </c>
      <c r="F48" s="31">
        <v>16</v>
      </c>
      <c r="G48" s="31">
        <v>54</v>
      </c>
      <c r="H48" s="31">
        <v>0</v>
      </c>
      <c r="I48" s="31">
        <v>0</v>
      </c>
      <c r="J48" s="35">
        <v>0</v>
      </c>
      <c r="K48" s="27"/>
      <c r="L48" s="27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s="1" customFormat="1" ht="18.95" customHeight="1" x14ac:dyDescent="0.2">
      <c r="A49" s="15" t="s">
        <v>50</v>
      </c>
      <c r="B49" s="31">
        <v>33</v>
      </c>
      <c r="C49" s="31">
        <v>134</v>
      </c>
      <c r="D49" s="31">
        <v>1963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5">
        <v>0</v>
      </c>
      <c r="K49" s="27"/>
      <c r="L49" s="27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s="1" customFormat="1" ht="18.95" customHeight="1" x14ac:dyDescent="0.2">
      <c r="A50" s="15" t="s">
        <v>62</v>
      </c>
      <c r="B50" s="31">
        <v>4</v>
      </c>
      <c r="C50" s="31">
        <v>15</v>
      </c>
      <c r="D50" s="31">
        <v>447</v>
      </c>
      <c r="E50" s="31">
        <v>5</v>
      </c>
      <c r="F50" s="31">
        <v>50</v>
      </c>
      <c r="G50" s="31">
        <v>535</v>
      </c>
      <c r="H50" s="31">
        <v>0</v>
      </c>
      <c r="I50" s="31">
        <v>0</v>
      </c>
      <c r="J50" s="35">
        <v>0</v>
      </c>
      <c r="K50" s="27"/>
      <c r="L50" s="27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s="1" customFormat="1" ht="18.95" customHeight="1" x14ac:dyDescent="0.2">
      <c r="A51" s="15" t="s">
        <v>43</v>
      </c>
      <c r="B51" s="31">
        <v>1</v>
      </c>
      <c r="C51" s="31">
        <v>4</v>
      </c>
      <c r="D51" s="31">
        <v>83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8">
        <v>0</v>
      </c>
      <c r="K51" s="27"/>
      <c r="L51" s="27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s="1" customFormat="1" ht="18.95" customHeight="1" x14ac:dyDescent="0.2">
      <c r="A52" s="15" t="s">
        <v>71</v>
      </c>
      <c r="B52" s="31">
        <v>32</v>
      </c>
      <c r="C52" s="31">
        <v>128</v>
      </c>
      <c r="D52" s="31">
        <v>2112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5">
        <v>0</v>
      </c>
      <c r="K52" s="27"/>
      <c r="L52" s="27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s="1" customFormat="1" ht="18.95" customHeight="1" x14ac:dyDescent="0.2">
      <c r="A53" s="15" t="s">
        <v>51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1</v>
      </c>
      <c r="I53" s="31">
        <v>88</v>
      </c>
      <c r="J53" s="35">
        <v>363</v>
      </c>
      <c r="K53" s="27"/>
      <c r="L53" s="27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s="1" customFormat="1" ht="15" customHeight="1" x14ac:dyDescent="0.2">
      <c r="A54" s="14" t="s">
        <v>33</v>
      </c>
      <c r="B54" s="12">
        <f t="shared" ref="B54:J54" si="8">SUM(B55:B64)</f>
        <v>176</v>
      </c>
      <c r="C54" s="12">
        <f t="shared" si="8"/>
        <v>673</v>
      </c>
      <c r="D54" s="12">
        <f t="shared" si="8"/>
        <v>9553</v>
      </c>
      <c r="E54" s="12">
        <f t="shared" si="8"/>
        <v>0</v>
      </c>
      <c r="F54" s="12">
        <f t="shared" si="8"/>
        <v>0</v>
      </c>
      <c r="G54" s="12">
        <f t="shared" si="8"/>
        <v>0</v>
      </c>
      <c r="H54" s="12">
        <f t="shared" si="8"/>
        <v>1</v>
      </c>
      <c r="I54" s="12">
        <f t="shared" si="8"/>
        <v>6</v>
      </c>
      <c r="J54" s="33">
        <f t="shared" si="8"/>
        <v>92</v>
      </c>
      <c r="K54" s="27"/>
      <c r="L54" s="27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s="1" customFormat="1" ht="18" customHeight="1" x14ac:dyDescent="0.2">
      <c r="A55" s="15" t="s">
        <v>67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5">
        <v>0</v>
      </c>
      <c r="K55" s="27"/>
      <c r="L55" s="27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s="1" customFormat="1" ht="18" customHeight="1" x14ac:dyDescent="0.2">
      <c r="A56" s="15" t="s">
        <v>58</v>
      </c>
      <c r="B56" s="31">
        <v>4</v>
      </c>
      <c r="C56" s="31">
        <v>19</v>
      </c>
      <c r="D56" s="31">
        <v>223</v>
      </c>
      <c r="E56" s="31">
        <v>0</v>
      </c>
      <c r="F56" s="31">
        <v>0</v>
      </c>
      <c r="G56" s="31">
        <v>0</v>
      </c>
      <c r="H56" s="31">
        <v>1</v>
      </c>
      <c r="I56" s="31">
        <v>6</v>
      </c>
      <c r="J56" s="35">
        <v>92</v>
      </c>
      <c r="K56" s="27"/>
      <c r="L56" s="27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s="1" customFormat="1" ht="18" customHeight="1" x14ac:dyDescent="0.2">
      <c r="A57" s="15" t="s">
        <v>48</v>
      </c>
      <c r="B57" s="31">
        <v>15</v>
      </c>
      <c r="C57" s="31">
        <v>60</v>
      </c>
      <c r="D57" s="31">
        <v>1330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5">
        <v>0</v>
      </c>
      <c r="K57" s="27"/>
      <c r="L57" s="27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s="1" customFormat="1" ht="18" customHeight="1" x14ac:dyDescent="0.2">
      <c r="A58" s="15" t="s">
        <v>68</v>
      </c>
      <c r="B58" s="31">
        <v>29</v>
      </c>
      <c r="C58" s="31">
        <v>87</v>
      </c>
      <c r="D58" s="31">
        <v>1281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5">
        <v>0</v>
      </c>
      <c r="K58" s="27"/>
      <c r="L58" s="27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s="1" customFormat="1" ht="18" customHeight="1" x14ac:dyDescent="0.2">
      <c r="A59" s="15" t="s">
        <v>49</v>
      </c>
      <c r="B59" s="31">
        <v>2</v>
      </c>
      <c r="C59" s="31">
        <v>9</v>
      </c>
      <c r="D59" s="31">
        <v>135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5">
        <v>0</v>
      </c>
      <c r="K59" s="27"/>
      <c r="L59" s="27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s="1" customFormat="1" ht="18" customHeight="1" x14ac:dyDescent="0.2">
      <c r="A60" s="15" t="s">
        <v>16</v>
      </c>
      <c r="B60" s="31">
        <v>18</v>
      </c>
      <c r="C60" s="31">
        <v>69</v>
      </c>
      <c r="D60" s="31">
        <v>1150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5">
        <v>0</v>
      </c>
      <c r="K60" s="27"/>
      <c r="L60" s="27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s="1" customFormat="1" ht="18" customHeight="1" x14ac:dyDescent="0.2">
      <c r="A61" s="15" t="s">
        <v>69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5">
        <v>0</v>
      </c>
      <c r="K61" s="27"/>
      <c r="L61" s="27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s="1" customFormat="1" ht="18" customHeight="1" x14ac:dyDescent="0.2">
      <c r="A62" s="15" t="s">
        <v>42</v>
      </c>
      <c r="B62" s="31">
        <v>77</v>
      </c>
      <c r="C62" s="31">
        <v>274</v>
      </c>
      <c r="D62" s="31">
        <v>2559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5">
        <v>0</v>
      </c>
      <c r="K62" s="27"/>
      <c r="L62" s="27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s="1" customFormat="1" ht="18" customHeight="1" x14ac:dyDescent="0.2">
      <c r="A63" s="15" t="s">
        <v>17</v>
      </c>
      <c r="B63" s="31">
        <v>30</v>
      </c>
      <c r="C63" s="31">
        <v>151</v>
      </c>
      <c r="D63" s="31">
        <v>2700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5">
        <v>0</v>
      </c>
      <c r="K63" s="27"/>
      <c r="L63" s="27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s="1" customFormat="1" ht="18" customHeight="1" x14ac:dyDescent="0.2">
      <c r="A64" s="15" t="s">
        <v>70</v>
      </c>
      <c r="B64" s="31">
        <v>1</v>
      </c>
      <c r="C64" s="31">
        <v>4</v>
      </c>
      <c r="D64" s="31">
        <v>175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5">
        <v>0</v>
      </c>
      <c r="K64" s="27"/>
      <c r="L64" s="27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7.5" customHeight="1" x14ac:dyDescent="0.2">
      <c r="A65" s="24"/>
      <c r="B65" s="24"/>
      <c r="C65" s="24"/>
      <c r="D65" s="24"/>
      <c r="E65" s="24"/>
      <c r="F65" s="24"/>
      <c r="G65" s="24"/>
      <c r="H65" s="24"/>
      <c r="I65" s="37"/>
      <c r="J65" s="36"/>
      <c r="K65" s="29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ht="18" customHeight="1" x14ac:dyDescent="0.2">
      <c r="A66" s="17" t="s">
        <v>63</v>
      </c>
      <c r="B66" s="17"/>
      <c r="C66" s="17"/>
      <c r="D66" s="18"/>
      <c r="E66" s="18"/>
      <c r="F66" s="18"/>
      <c r="G66" s="18"/>
      <c r="H66" s="18"/>
      <c r="I66" s="19"/>
      <c r="J66" s="20"/>
      <c r="K66" s="29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2.75" customHeight="1" x14ac:dyDescent="0.2">
      <c r="A67" s="21" t="s">
        <v>45</v>
      </c>
      <c r="B67" s="21"/>
      <c r="C67" s="21"/>
      <c r="D67" s="21"/>
      <c r="E67" s="21"/>
      <c r="F67" s="20"/>
      <c r="G67" s="20"/>
      <c r="H67" s="20"/>
      <c r="I67" s="20"/>
      <c r="J67" s="20"/>
      <c r="K67" s="2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2.75" customHeight="1" x14ac:dyDescent="0.2">
      <c r="A68" s="22" t="s">
        <v>9</v>
      </c>
      <c r="B68" s="23"/>
      <c r="C68" s="23"/>
      <c r="D68" s="23"/>
      <c r="E68" s="23"/>
      <c r="F68" s="23"/>
      <c r="G68" s="23"/>
      <c r="H68" s="23"/>
      <c r="I68" s="20"/>
      <c r="J68" s="20"/>
      <c r="K68" s="2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12.75" customHeight="1" x14ac:dyDescent="0.25">
      <c r="A69" s="20" t="s">
        <v>10</v>
      </c>
      <c r="B69" s="20"/>
      <c r="C69" s="20"/>
      <c r="D69" s="20"/>
      <c r="E69" s="20"/>
      <c r="F69" s="20"/>
      <c r="G69" s="20"/>
      <c r="H69" s="20"/>
      <c r="I69" s="20"/>
      <c r="K69" s="2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x14ac:dyDescent="0.25">
      <c r="A70" s="2" t="s">
        <v>47</v>
      </c>
      <c r="B70" s="20"/>
      <c r="C70" s="20"/>
      <c r="D70" s="20"/>
      <c r="E70" s="20"/>
      <c r="F70" s="20"/>
      <c r="G70" s="20"/>
      <c r="H70" s="20"/>
      <c r="I70" s="20"/>
      <c r="J70" s="20"/>
      <c r="K70" s="2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x14ac:dyDescent="0.25">
      <c r="K82" s="2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x14ac:dyDescent="0.25">
      <c r="K83" s="2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x14ac:dyDescent="0.25">
      <c r="K84" s="2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x14ac:dyDescent="0.25">
      <c r="K85" s="2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x14ac:dyDescent="0.25">
      <c r="K86" s="2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x14ac:dyDescent="0.25">
      <c r="K87" s="2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x14ac:dyDescent="0.25">
      <c r="K88" s="2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x14ac:dyDescent="0.25">
      <c r="K89" s="2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x14ac:dyDescent="0.25">
      <c r="K90" s="2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 x14ac:dyDescent="0.25">
      <c r="K91" s="2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x14ac:dyDescent="0.25">
      <c r="K92" s="2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x14ac:dyDescent="0.25">
      <c r="K93" s="2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x14ac:dyDescent="0.25">
      <c r="K94" s="2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x14ac:dyDescent="0.25">
      <c r="K95" s="2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x14ac:dyDescent="0.25">
      <c r="K96" s="2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1:22" x14ac:dyDescent="0.25">
      <c r="K97" s="2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1:22" x14ac:dyDescent="0.25">
      <c r="K98" s="2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1:22" x14ac:dyDescent="0.25">
      <c r="K99" s="2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1:22" x14ac:dyDescent="0.25">
      <c r="K100" s="2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1:22" x14ac:dyDescent="0.25">
      <c r="K101" s="2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1:22" x14ac:dyDescent="0.25">
      <c r="K102" s="2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1:22" x14ac:dyDescent="0.25">
      <c r="K103" s="2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1:22" x14ac:dyDescent="0.25">
      <c r="K104" s="2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1:22" x14ac:dyDescent="0.25">
      <c r="K105" s="2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1:22" x14ac:dyDescent="0.25">
      <c r="K106" s="2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1:22" x14ac:dyDescent="0.25">
      <c r="K107" s="2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1:22" x14ac:dyDescent="0.25">
      <c r="K108" s="2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1:22" x14ac:dyDescent="0.25">
      <c r="K109" s="2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1:22" x14ac:dyDescent="0.25">
      <c r="K110" s="2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11:22" x14ac:dyDescent="0.25">
      <c r="K111" s="2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1:22" x14ac:dyDescent="0.25">
      <c r="K112" s="2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11:22" x14ac:dyDescent="0.25">
      <c r="K113" s="2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1:22" x14ac:dyDescent="0.25">
      <c r="K114" s="2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1:22" x14ac:dyDescent="0.25">
      <c r="K115" s="2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1:22" x14ac:dyDescent="0.25">
      <c r="K116" s="2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11:22" x14ac:dyDescent="0.25">
      <c r="K117" s="2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1:22" x14ac:dyDescent="0.25">
      <c r="K118" s="2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1:22" x14ac:dyDescent="0.25">
      <c r="K119" s="29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1:22" x14ac:dyDescent="0.25">
      <c r="K120" s="2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1:22" x14ac:dyDescent="0.25">
      <c r="K121" s="2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1:22" x14ac:dyDescent="0.25">
      <c r="K122" s="2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11:22" x14ac:dyDescent="0.25">
      <c r="K123" s="2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1:22" x14ac:dyDescent="0.25">
      <c r="K124" s="2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11:22" x14ac:dyDescent="0.25">
      <c r="K125" s="2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1:22" x14ac:dyDescent="0.25">
      <c r="K126" s="2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1:22" x14ac:dyDescent="0.25">
      <c r="K127" s="2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1:22" x14ac:dyDescent="0.25">
      <c r="K128" s="2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1:22" x14ac:dyDescent="0.25">
      <c r="K129" s="2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1:22" x14ac:dyDescent="0.25">
      <c r="K130" s="29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1:22" x14ac:dyDescent="0.25">
      <c r="K131" s="29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1:22" x14ac:dyDescent="0.25">
      <c r="K132" s="29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1:22" x14ac:dyDescent="0.25">
      <c r="K133" s="2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1:22" x14ac:dyDescent="0.25">
      <c r="K134" s="29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1:22" x14ac:dyDescent="0.25">
      <c r="K135" s="29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1:22" x14ac:dyDescent="0.25">
      <c r="K136" s="29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1:22" x14ac:dyDescent="0.25">
      <c r="K137" s="29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1:22" x14ac:dyDescent="0.25">
      <c r="K138" s="29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11:22" x14ac:dyDescent="0.25">
      <c r="K139" s="29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11:22" x14ac:dyDescent="0.25">
      <c r="K140" s="29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11:22" x14ac:dyDescent="0.25">
      <c r="K141" s="29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1:22" x14ac:dyDescent="0.25">
      <c r="K142" s="29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11:22" x14ac:dyDescent="0.25">
      <c r="K143" s="29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11:22" x14ac:dyDescent="0.25">
      <c r="K144" s="29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11:22" x14ac:dyDescent="0.25">
      <c r="K145" s="29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1:22" x14ac:dyDescent="0.25">
      <c r="K146" s="29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11:22" x14ac:dyDescent="0.25">
      <c r="K147" s="29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1:22" x14ac:dyDescent="0.25">
      <c r="K148" s="29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11:22" x14ac:dyDescent="0.25">
      <c r="K149" s="29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1:22" x14ac:dyDescent="0.25">
      <c r="K150" s="29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11:22" x14ac:dyDescent="0.25">
      <c r="K151" s="29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1:22" x14ac:dyDescent="0.25">
      <c r="K152" s="29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11:22" x14ac:dyDescent="0.25">
      <c r="K153" s="29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1:22" x14ac:dyDescent="0.25">
      <c r="K154" s="29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11:22" x14ac:dyDescent="0.25">
      <c r="K155" s="29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11:22" x14ac:dyDescent="0.25">
      <c r="K156" s="29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11:22" x14ac:dyDescent="0.25">
      <c r="K157" s="29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11:22" x14ac:dyDescent="0.25">
      <c r="K158" s="29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11:22" x14ac:dyDescent="0.25">
      <c r="K159" s="29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11:22" x14ac:dyDescent="0.25">
      <c r="K160" s="29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11:22" x14ac:dyDescent="0.25">
      <c r="K161" s="29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11:22" x14ac:dyDescent="0.25">
      <c r="K162" s="29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11:22" x14ac:dyDescent="0.25">
      <c r="K163" s="29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1:22" x14ac:dyDescent="0.25">
      <c r="K164" s="29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11:22" x14ac:dyDescent="0.25">
      <c r="K165" s="29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11:22" x14ac:dyDescent="0.25">
      <c r="K166" s="29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11:22" x14ac:dyDescent="0.25">
      <c r="K167" s="29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11:22" x14ac:dyDescent="0.25">
      <c r="K168" s="29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11:22" x14ac:dyDescent="0.25">
      <c r="K169" s="29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1:22" x14ac:dyDescent="0.25">
      <c r="K170" s="29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11:22" x14ac:dyDescent="0.25">
      <c r="K171" s="29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11:22" x14ac:dyDescent="0.25">
      <c r="K172" s="29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11:22" x14ac:dyDescent="0.25">
      <c r="K173" s="29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11:22" x14ac:dyDescent="0.25">
      <c r="K174" s="29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11:22" x14ac:dyDescent="0.25">
      <c r="K175" s="29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11:22" x14ac:dyDescent="0.25">
      <c r="K176" s="29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11:22" x14ac:dyDescent="0.25">
      <c r="K177" s="29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11:22" x14ac:dyDescent="0.25">
      <c r="K178" s="29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11:22" x14ac:dyDescent="0.25">
      <c r="K179" s="29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11:22" x14ac:dyDescent="0.25">
      <c r="K180" s="29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11:22" x14ac:dyDescent="0.25">
      <c r="K181" s="29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1:22" x14ac:dyDescent="0.25">
      <c r="K182" s="29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11:22" x14ac:dyDescent="0.25">
      <c r="K183" s="29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1:22" x14ac:dyDescent="0.25">
      <c r="K184" s="29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11:22" x14ac:dyDescent="0.25">
      <c r="K185" s="29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1:22" x14ac:dyDescent="0.25">
      <c r="K186" s="29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11:22" x14ac:dyDescent="0.25">
      <c r="K187" s="29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1:22" x14ac:dyDescent="0.25">
      <c r="K188" s="29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11:22" x14ac:dyDescent="0.25">
      <c r="K189" s="29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1:22" x14ac:dyDescent="0.25">
      <c r="K190" s="29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11:22" x14ac:dyDescent="0.25">
      <c r="K191" s="29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1:22" x14ac:dyDescent="0.25">
      <c r="K192" s="29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11:22" x14ac:dyDescent="0.25">
      <c r="K193" s="29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</sheetData>
  <sortState ref="A44:WVR49">
    <sortCondition ref="A44:A49"/>
  </sortState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JUVENAL MOJICA</cp:lastModifiedBy>
  <cp:lastPrinted>2025-01-16T20:29:39Z</cp:lastPrinted>
  <dcterms:created xsi:type="dcterms:W3CDTF">2022-03-03T15:16:48Z</dcterms:created>
  <dcterms:modified xsi:type="dcterms:W3CDTF">2025-01-20T15:46:18Z</dcterms:modified>
</cp:coreProperties>
</file>